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1920" windowWidth="14490" windowHeight="7815"/>
  </bookViews>
  <sheets>
    <sheet name="Natale 2011" sheetId="1" r:id="rId1"/>
  </sheets>
  <definedNames>
    <definedName name="_xlnm.Print_Area" localSheetId="0">'Natale 2011'!$A$1:$I$67</definedName>
  </definedNames>
  <calcPr calcId="125725"/>
</workbook>
</file>

<file path=xl/calcChain.xml><?xml version="1.0" encoding="utf-8"?>
<calcChain xmlns="http://schemas.openxmlformats.org/spreadsheetml/2006/main">
  <c r="G35" i="1"/>
  <c r="H35"/>
  <c r="E35"/>
  <c r="H33"/>
  <c r="G33"/>
  <c r="E33"/>
  <c r="E22"/>
  <c r="E21"/>
  <c r="H22"/>
  <c r="G22"/>
  <c r="H21"/>
  <c r="G21"/>
  <c r="I20" s="1"/>
  <c r="H18"/>
  <c r="G18"/>
  <c r="E18"/>
  <c r="G15"/>
  <c r="H15"/>
  <c r="E14"/>
  <c r="H30"/>
  <c r="G30"/>
  <c r="G26"/>
  <c r="G27"/>
  <c r="H26"/>
  <c r="H27"/>
  <c r="H28"/>
  <c r="G28"/>
  <c r="I25"/>
  <c r="E28"/>
  <c r="E27"/>
  <c r="E26"/>
  <c r="G34"/>
  <c r="H34"/>
  <c r="G32"/>
  <c r="G36"/>
  <c r="G37"/>
  <c r="G38"/>
  <c r="H32"/>
  <c r="H36"/>
  <c r="H37"/>
  <c r="H38"/>
  <c r="I31"/>
  <c r="H12"/>
  <c r="G12"/>
  <c r="I11" s="1"/>
  <c r="H14"/>
  <c r="G14"/>
  <c r="G17"/>
  <c r="G19"/>
  <c r="H17"/>
  <c r="H19"/>
  <c r="G24"/>
  <c r="I23" s="1"/>
  <c r="H24"/>
  <c r="I29"/>
  <c r="E38"/>
  <c r="E37"/>
  <c r="E36"/>
  <c r="E34"/>
  <c r="E32"/>
  <c r="E24"/>
  <c r="E19"/>
  <c r="E17"/>
  <c r="E30"/>
  <c r="E12"/>
  <c r="I13" l="1"/>
  <c r="I61" s="1"/>
  <c r="I16"/>
  <c r="I62" l="1"/>
  <c r="I4"/>
</calcChain>
</file>

<file path=xl/sharedStrings.xml><?xml version="1.0" encoding="utf-8"?>
<sst xmlns="http://schemas.openxmlformats.org/spreadsheetml/2006/main" count="142" uniqueCount="134">
  <si>
    <t>cod.</t>
  </si>
  <si>
    <t>a1</t>
  </si>
  <si>
    <t>b0</t>
  </si>
  <si>
    <t>b1</t>
  </si>
  <si>
    <t>c1</t>
  </si>
  <si>
    <t>e0</t>
  </si>
  <si>
    <t>f0</t>
  </si>
  <si>
    <t>Note</t>
  </si>
  <si>
    <t>e1</t>
  </si>
  <si>
    <t>Riseria Carnevale</t>
  </si>
  <si>
    <t>h0</t>
  </si>
  <si>
    <t>h1</t>
  </si>
  <si>
    <t>Data :   ________________________________________</t>
  </si>
  <si>
    <t>f1</t>
  </si>
  <si>
    <t>Puglia - Olio "Macchia del Barone"</t>
  </si>
  <si>
    <t>Prodotto</t>
  </si>
  <si>
    <t>n°  pezzi</t>
  </si>
  <si>
    <t>Tel.Cell.</t>
  </si>
  <si>
    <t>Costo unitario/Kg.</t>
  </si>
  <si>
    <t>Sacchetto da Kg.2,5</t>
  </si>
  <si>
    <t>Lattina da 5 litri Baglio Ingardia</t>
  </si>
  <si>
    <t>Bottiglia pregiata da 0,50 L.</t>
  </si>
  <si>
    <t>Cartone 6 bottiglie olio di oliva extra vergine da 1 litro</t>
  </si>
  <si>
    <t xml:space="preserve">Lattina olio extraverigne da 5 litri </t>
  </si>
  <si>
    <t>Dolciaria BORRILLO</t>
  </si>
  <si>
    <t>Baci torroncini Borrillo gr. 300</t>
  </si>
  <si>
    <t>Sicilia - Pasticceria Fiasconaro</t>
  </si>
  <si>
    <t>Totale Ordine €</t>
  </si>
  <si>
    <t>g0</t>
  </si>
  <si>
    <t>ORDINE MINIMO € 30,00</t>
  </si>
  <si>
    <t xml:space="preserve">a0 </t>
  </si>
  <si>
    <t>b2</t>
  </si>
  <si>
    <t>c0</t>
  </si>
  <si>
    <t>c2</t>
  </si>
  <si>
    <t>C/O Fil. Pasian di Prato                           (Sig.ri Vit/Pignatelli)</t>
  </si>
  <si>
    <t>Tot.Generale del Modello RIPORTATO IN ALTO AUTOMATICAMENTE</t>
  </si>
  <si>
    <t xml:space="preserve">NOMINATIVO </t>
  </si>
  <si>
    <t>Per la compilazione in modo elettronico dell'ordine segui le istruzioni:</t>
  </si>
  <si>
    <t>Per la compilazione manuale dell'ordine segui le istruzioni:</t>
  </si>
  <si>
    <t>Scrivi il N° pezzi ed il totale per fornitore e inoltra il modello cartaceo alla Segreteria del Circolo unito all'ordine delle varie cantine.</t>
  </si>
  <si>
    <t xml:space="preserve">Fil./Conto: </t>
  </si>
  <si>
    <t>s0</t>
  </si>
  <si>
    <t>s1</t>
  </si>
  <si>
    <t>Sicilia - Olio Extravergine Baglio Ingardia</t>
  </si>
  <si>
    <t>Firma</t>
  </si>
  <si>
    <t>Mandor d'Avola da 1 kg</t>
  </si>
  <si>
    <t>Oro Verde: crema di pistacchi di Bronte gr.180</t>
  </si>
  <si>
    <t>Oro Nero: crema di Caffè gr. 180</t>
  </si>
  <si>
    <t>Oro Bianco:crema di mandorle d'avola gr. 180</t>
  </si>
  <si>
    <t>Totale per confezione/Kg o unitario</t>
  </si>
  <si>
    <t>Quota per beneficenza</t>
  </si>
  <si>
    <t>Totale Parziale Prodotto</t>
  </si>
  <si>
    <t>Quota per Beneficenza</t>
  </si>
  <si>
    <t xml:space="preserve">Totale </t>
  </si>
  <si>
    <t>f2</t>
  </si>
  <si>
    <t>f3</t>
  </si>
  <si>
    <t>Stecca da gr. 180</t>
  </si>
  <si>
    <t>Stecca da gr. 350</t>
  </si>
  <si>
    <t>Sacchetto da gr. 300 (pezzetti di mandorlato)</t>
  </si>
  <si>
    <t>l0</t>
  </si>
  <si>
    <t>BAGLIO INGARDIA: Nero d'Avola</t>
  </si>
  <si>
    <t>l1</t>
  </si>
  <si>
    <t>m0</t>
  </si>
  <si>
    <t>AZ. AGRICOLA BELLAVEDER - Faedo Trento</t>
  </si>
  <si>
    <t>m1</t>
  </si>
  <si>
    <t>Allegare Modulo</t>
  </si>
  <si>
    <t>n0</t>
  </si>
  <si>
    <t>n1</t>
  </si>
  <si>
    <t>Nero d'Avola vendemmia 2010</t>
  </si>
  <si>
    <t>AZ. AGRICOLA MARSURA NATALE Guia Valdobbiadene</t>
  </si>
  <si>
    <t>TENUTA AMBROSINI -FRANCIACORTA</t>
  </si>
  <si>
    <t>AZ. AGRICOLA GILDO di Zorzutto Spessa di Cividale</t>
  </si>
  <si>
    <t>I Vini PIEMONTESI</t>
  </si>
  <si>
    <t>Cantina Sant'Evasio Nizza Monferrato  - Allegare modulo</t>
  </si>
  <si>
    <t>g1</t>
  </si>
  <si>
    <t>o0</t>
  </si>
  <si>
    <t>o1</t>
  </si>
  <si>
    <t>p0</t>
  </si>
  <si>
    <t>p1</t>
  </si>
  <si>
    <t>q0</t>
  </si>
  <si>
    <t>q1</t>
  </si>
  <si>
    <t>r0</t>
  </si>
  <si>
    <t>r1</t>
  </si>
  <si>
    <t>NATALE 2012</t>
  </si>
  <si>
    <r>
      <t xml:space="preserve">Accedi al sito  www.popolarevicenza.it/circolo,apri il Foglio Excel : "Ordine Natale 2012" , inserisci nelle celle colorate in giallo il N° pezzi , automaticamente avrai il totale, salva il file c/o il tuo Pc cambiando il nome, invia lo stesso file a </t>
    </r>
    <r>
      <rPr>
        <b/>
        <sz val="14"/>
        <color indexed="10"/>
        <rFont val="Times New Roman"/>
        <family val="1"/>
      </rPr>
      <t>offertenatale@popvi.it</t>
    </r>
    <r>
      <rPr>
        <sz val="14"/>
        <rFont val="Times New Roman"/>
        <family val="1"/>
      </rPr>
      <t xml:space="preserve">- Sono da spedire a parte i Moduli delle varie cantine - </t>
    </r>
  </si>
  <si>
    <t>SEZIONE TREVISO</t>
  </si>
  <si>
    <t>SEZIONE UDINE</t>
  </si>
  <si>
    <t>SEZIONE PRATO</t>
  </si>
  <si>
    <t>Sede Circolo Via Molinuzzo, 107       - PRATO   Sig. Pili/Campaioli</t>
  </si>
  <si>
    <t>c3</t>
  </si>
  <si>
    <t>Lattina da 3 litri Baglio Ingardia</t>
  </si>
  <si>
    <t>d0</t>
  </si>
  <si>
    <t>Olio :Azienda Ricci - Toscana</t>
  </si>
  <si>
    <t xml:space="preserve">Lattina olio extraverigne da 2 litri </t>
  </si>
  <si>
    <t>Bottiglia da 0,50 L.</t>
  </si>
  <si>
    <t>d1</t>
  </si>
  <si>
    <t>d2</t>
  </si>
  <si>
    <t>PARMIGIANO REGGIANO :CARRETTI</t>
  </si>
  <si>
    <t>1kg Parmigiano Reggiano 24 mesi (sottovuoto)</t>
  </si>
  <si>
    <t>h2</t>
  </si>
  <si>
    <t>h3</t>
  </si>
  <si>
    <t>h4</t>
  </si>
  <si>
    <t>h5</t>
  </si>
  <si>
    <t>h6</t>
  </si>
  <si>
    <t>Vasetto gr. 360 Marmellata: FICHI D'INDIA</t>
  </si>
  <si>
    <t>Vasetto gr. 360 Marmellata: ARANCE DI SICILIA</t>
  </si>
  <si>
    <t>h7</t>
  </si>
  <si>
    <t>Torroncini alla MANNA (busta da 250gr.)</t>
  </si>
  <si>
    <t>i0</t>
  </si>
  <si>
    <t>i1</t>
  </si>
  <si>
    <t>TENUTE MOKARTA</t>
  </si>
  <si>
    <t>AZ. AGRICOLA "PERABO" FAEDIS (UD)</t>
  </si>
  <si>
    <t>AZ.AGRICOLA "VIGNA PETRUSSA" PREPOTTO (UD)</t>
  </si>
  <si>
    <t>Mandorlato SPECIALE COLOGNA VENETA "BISOGNIN ANDREA"</t>
  </si>
  <si>
    <t>I Soci delle 3 Sezioni sottoindicate potranno ritirare la merce ai seguenti indirizzi: basta crociare la cella gialla interessata</t>
  </si>
  <si>
    <t>mail (obbligatoria)</t>
  </si>
  <si>
    <t>t0</t>
  </si>
  <si>
    <t>t1</t>
  </si>
  <si>
    <t>LA FATTORIA DI ARTIMIO - PRATO</t>
  </si>
  <si>
    <t>u0</t>
  </si>
  <si>
    <t>u1</t>
  </si>
  <si>
    <t>LA TUNELLA - IPPLIS (UD)</t>
  </si>
  <si>
    <t>Riportare totale dal Mod. Vini "La Tunella"</t>
  </si>
  <si>
    <t>Riportare totale dal Mod. Vini "La Vigna Petrussa"</t>
  </si>
  <si>
    <t>Riportare totale dal Mod. Vini Perabo'</t>
  </si>
  <si>
    <t>Riportare totale dal Mod. Vini "Gildo"</t>
  </si>
  <si>
    <t>Riportare totale dal Mod. Vini Ambrosini Franciacorta</t>
  </si>
  <si>
    <t>Riportare totale dal Mod. Vini "Marsura"</t>
  </si>
  <si>
    <t xml:space="preserve">Riportare il totale dal Modello "Vini Piemontesi" </t>
  </si>
  <si>
    <t>Riportare il totale dal Modello "La Fattoria di Artimio"</t>
  </si>
  <si>
    <t>Riportare il totale dal Modello "Bellaveder"</t>
  </si>
  <si>
    <t>Riportare il totale dal Modello "Tenute Mokarta"</t>
  </si>
  <si>
    <t>Riportare il totale dal Modello "Nero d'Avola del Baglio"</t>
  </si>
  <si>
    <t>C/O Turri Roberto  - 3356494521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</si>
</sst>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_-;_-@_-"/>
    <numFmt numFmtId="165" formatCode="0.000"/>
  </numFmts>
  <fonts count="1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24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10"/>
      <name val="Times New Roman"/>
      <family val="1"/>
    </font>
    <font>
      <b/>
      <sz val="16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42"/>
      </patternFill>
    </fill>
    <fill>
      <patternFill patternType="gray0625">
        <bgColor indexed="10"/>
      </patternFill>
    </fill>
    <fill>
      <patternFill patternType="gray0625"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Border="1"/>
    <xf numFmtId="0" fontId="5" fillId="0" borderId="0" xfId="0" applyFont="1" applyBorder="1"/>
    <xf numFmtId="0" fontId="3" fillId="0" borderId="2" xfId="0" applyFont="1" applyBorder="1"/>
    <xf numFmtId="2" fontId="0" fillId="0" borderId="3" xfId="0" applyNumberFormat="1" applyBorder="1"/>
    <xf numFmtId="2" fontId="1" fillId="0" borderId="4" xfId="0" applyNumberFormat="1" applyFont="1" applyBorder="1"/>
    <xf numFmtId="2" fontId="5" fillId="0" borderId="5" xfId="0" applyNumberFormat="1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/>
    <xf numFmtId="4" fontId="0" fillId="0" borderId="0" xfId="0" applyNumberFormat="1"/>
    <xf numFmtId="0" fontId="3" fillId="0" borderId="7" xfId="0" applyFont="1" applyBorder="1"/>
    <xf numFmtId="0" fontId="6" fillId="0" borderId="8" xfId="0" applyFont="1" applyFill="1" applyBorder="1"/>
    <xf numFmtId="0" fontId="6" fillId="0" borderId="3" xfId="0" applyFont="1" applyBorder="1"/>
    <xf numFmtId="0" fontId="5" fillId="0" borderId="9" xfId="0" applyFont="1" applyBorder="1"/>
    <xf numFmtId="2" fontId="0" fillId="0" borderId="10" xfId="0" applyNumberFormat="1" applyBorder="1"/>
    <xf numFmtId="0" fontId="0" fillId="0" borderId="11" xfId="0" applyBorder="1"/>
    <xf numFmtId="0" fontId="3" fillId="0" borderId="11" xfId="0" applyFont="1" applyBorder="1"/>
    <xf numFmtId="0" fontId="6" fillId="0" borderId="10" xfId="0" applyFont="1" applyFill="1" applyBorder="1"/>
    <xf numFmtId="0" fontId="5" fillId="0" borderId="12" xfId="0" applyFont="1" applyBorder="1"/>
    <xf numFmtId="4" fontId="3" fillId="0" borderId="13" xfId="0" applyNumberFormat="1" applyFont="1" applyBorder="1" applyAlignment="1">
      <alignment horizontal="center"/>
    </xf>
    <xf numFmtId="0" fontId="5" fillId="0" borderId="14" xfId="0" applyFont="1" applyBorder="1"/>
    <xf numFmtId="0" fontId="6" fillId="0" borderId="15" xfId="0" applyFont="1" applyFill="1" applyBorder="1"/>
    <xf numFmtId="0" fontId="5" fillId="0" borderId="16" xfId="0" applyFont="1" applyFill="1" applyBorder="1"/>
    <xf numFmtId="0" fontId="5" fillId="0" borderId="17" xfId="0" applyFont="1" applyFill="1" applyBorder="1"/>
    <xf numFmtId="0" fontId="3" fillId="0" borderId="0" xfId="0" applyFont="1" applyBorder="1"/>
    <xf numFmtId="0" fontId="5" fillId="0" borderId="18" xfId="0" applyFont="1" applyBorder="1"/>
    <xf numFmtId="0" fontId="5" fillId="0" borderId="19" xfId="0" applyFont="1" applyBorder="1"/>
    <xf numFmtId="0" fontId="3" fillId="0" borderId="18" xfId="0" applyFont="1" applyBorder="1"/>
    <xf numFmtId="0" fontId="1" fillId="0" borderId="18" xfId="0" applyFont="1" applyBorder="1"/>
    <xf numFmtId="4" fontId="8" fillId="2" borderId="21" xfId="0" applyNumberFormat="1" applyFont="1" applyFill="1" applyBorder="1"/>
    <xf numFmtId="4" fontId="8" fillId="3" borderId="5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0" fontId="0" fillId="0" borderId="22" xfId="0" applyBorder="1"/>
    <xf numFmtId="2" fontId="0" fillId="0" borderId="22" xfId="0" applyNumberFormat="1" applyBorder="1"/>
    <xf numFmtId="0" fontId="4" fillId="4" borderId="23" xfId="0" applyFont="1" applyFill="1" applyBorder="1" applyAlignment="1"/>
    <xf numFmtId="0" fontId="4" fillId="4" borderId="24" xfId="0" applyFont="1" applyFill="1" applyBorder="1"/>
    <xf numFmtId="2" fontId="0" fillId="0" borderId="16" xfId="0" applyNumberFormat="1" applyBorder="1"/>
    <xf numFmtId="2" fontId="0" fillId="0" borderId="25" xfId="0" applyNumberFormat="1" applyBorder="1"/>
    <xf numFmtId="0" fontId="8" fillId="0" borderId="3" xfId="0" applyFont="1" applyBorder="1"/>
    <xf numFmtId="4" fontId="8" fillId="5" borderId="13" xfId="0" applyNumberFormat="1" applyFont="1" applyFill="1" applyBorder="1" applyAlignment="1">
      <alignment vertical="center"/>
    </xf>
    <xf numFmtId="0" fontId="11" fillId="6" borderId="26" xfId="0" applyFont="1" applyFill="1" applyBorder="1" applyAlignment="1">
      <alignment horizontal="center" wrapText="1"/>
    </xf>
    <xf numFmtId="0" fontId="9" fillId="7" borderId="26" xfId="0" applyFont="1" applyFill="1" applyBorder="1" applyAlignment="1">
      <alignment horizontal="center"/>
    </xf>
    <xf numFmtId="2" fontId="9" fillId="7" borderId="26" xfId="0" applyNumberFormat="1" applyFont="1" applyFill="1" applyBorder="1" applyAlignment="1">
      <alignment horizontal="center" wrapText="1"/>
    </xf>
    <xf numFmtId="0" fontId="9" fillId="7" borderId="27" xfId="0" applyFont="1" applyFill="1" applyBorder="1"/>
    <xf numFmtId="2" fontId="9" fillId="7" borderId="28" xfId="0" applyNumberFormat="1" applyFont="1" applyFill="1" applyBorder="1" applyAlignment="1">
      <alignment horizontal="center" wrapText="1"/>
    </xf>
    <xf numFmtId="4" fontId="9" fillId="7" borderId="6" xfId="0" applyNumberFormat="1" applyFont="1" applyFill="1" applyBorder="1" applyAlignment="1">
      <alignment horizontal="center"/>
    </xf>
    <xf numFmtId="0" fontId="8" fillId="8" borderId="29" xfId="0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Fill="1" applyBorder="1"/>
    <xf numFmtId="0" fontId="8" fillId="8" borderId="30" xfId="0" applyFont="1" applyFill="1" applyBorder="1" applyProtection="1">
      <protection locked="0"/>
    </xf>
    <xf numFmtId="0" fontId="8" fillId="8" borderId="31" xfId="0" applyFont="1" applyFill="1" applyBorder="1" applyProtection="1">
      <protection locked="0"/>
    </xf>
    <xf numFmtId="0" fontId="8" fillId="8" borderId="32" xfId="0" applyFont="1" applyFill="1" applyBorder="1" applyProtection="1">
      <protection locked="0"/>
    </xf>
    <xf numFmtId="2" fontId="0" fillId="0" borderId="11" xfId="0" applyNumberFormat="1" applyBorder="1"/>
    <xf numFmtId="0" fontId="0" fillId="0" borderId="34" xfId="0" applyBorder="1"/>
    <xf numFmtId="0" fontId="8" fillId="0" borderId="30" xfId="0" applyFont="1" applyBorder="1"/>
    <xf numFmtId="2" fontId="0" fillId="0" borderId="35" xfId="0" applyNumberFormat="1" applyBorder="1"/>
    <xf numFmtId="0" fontId="4" fillId="9" borderId="0" xfId="0" applyFont="1" applyFill="1" applyBorder="1" applyAlignment="1"/>
    <xf numFmtId="0" fontId="9" fillId="0" borderId="3" xfId="0" applyFont="1" applyBorder="1" applyAlignment="1">
      <alignment vertical="center"/>
    </xf>
    <xf numFmtId="0" fontId="0" fillId="0" borderId="0" xfId="0" applyAlignment="1"/>
    <xf numFmtId="0" fontId="0" fillId="0" borderId="37" xfId="0" applyBorder="1" applyAlignment="1"/>
    <xf numFmtId="2" fontId="0" fillId="0" borderId="34" xfId="0" applyNumberFormat="1" applyBorder="1"/>
    <xf numFmtId="2" fontId="0" fillId="0" borderId="37" xfId="0" applyNumberFormat="1" applyBorder="1"/>
    <xf numFmtId="2" fontId="5" fillId="0" borderId="38" xfId="0" applyNumberFormat="1" applyFont="1" applyBorder="1"/>
    <xf numFmtId="2" fontId="0" fillId="0" borderId="38" xfId="0" applyNumberFormat="1" applyBorder="1"/>
    <xf numFmtId="2" fontId="0" fillId="0" borderId="39" xfId="0" applyNumberFormat="1" applyBorder="1"/>
    <xf numFmtId="2" fontId="0" fillId="0" borderId="33" xfId="0" applyNumberFormat="1" applyBorder="1"/>
    <xf numFmtId="2" fontId="1" fillId="0" borderId="13" xfId="0" applyNumberFormat="1" applyFont="1" applyBorder="1"/>
    <xf numFmtId="2" fontId="0" fillId="0" borderId="40" xfId="0" applyNumberFormat="1" applyBorder="1"/>
    <xf numFmtId="2" fontId="0" fillId="0" borderId="9" xfId="0" applyNumberFormat="1" applyBorder="1"/>
    <xf numFmtId="4" fontId="8" fillId="2" borderId="42" xfId="0" applyNumberFormat="1" applyFont="1" applyFill="1" applyBorder="1"/>
    <xf numFmtId="4" fontId="8" fillId="2" borderId="43" xfId="0" applyNumberFormat="1" applyFont="1" applyFill="1" applyBorder="1"/>
    <xf numFmtId="2" fontId="0" fillId="0" borderId="44" xfId="0" applyNumberFormat="1" applyBorder="1"/>
    <xf numFmtId="2" fontId="0" fillId="0" borderId="12" xfId="0" applyNumberFormat="1" applyBorder="1"/>
    <xf numFmtId="2" fontId="0" fillId="0" borderId="45" xfId="0" applyNumberFormat="1" applyBorder="1"/>
    <xf numFmtId="2" fontId="0" fillId="0" borderId="46" xfId="0" applyNumberFormat="1" applyBorder="1"/>
    <xf numFmtId="2" fontId="0" fillId="0" borderId="47" xfId="0" applyNumberFormat="1" applyBorder="1"/>
    <xf numFmtId="2" fontId="0" fillId="0" borderId="48" xfId="0" applyNumberFormat="1" applyBorder="1"/>
    <xf numFmtId="4" fontId="8" fillId="2" borderId="36" xfId="0" applyNumberFormat="1" applyFont="1" applyFill="1" applyBorder="1"/>
    <xf numFmtId="0" fontId="1" fillId="0" borderId="49" xfId="0" applyFont="1" applyBorder="1"/>
    <xf numFmtId="0" fontId="6" fillId="0" borderId="39" xfId="0" applyFont="1" applyBorder="1"/>
    <xf numFmtId="0" fontId="3" fillId="2" borderId="22" xfId="0" applyFont="1" applyFill="1" applyBorder="1" applyAlignment="1">
      <alignment horizontal="left"/>
    </xf>
    <xf numFmtId="2" fontId="0" fillId="0" borderId="51" xfId="0" applyNumberFormat="1" applyBorder="1"/>
    <xf numFmtId="2" fontId="0" fillId="0" borderId="52" xfId="0" applyNumberFormat="1" applyBorder="1"/>
    <xf numFmtId="4" fontId="15" fillId="0" borderId="54" xfId="0" applyNumberFormat="1" applyFont="1" applyFill="1" applyBorder="1" applyAlignment="1">
      <alignment horizontal="center" vertical="top"/>
    </xf>
    <xf numFmtId="4" fontId="15" fillId="8" borderId="55" xfId="0" applyNumberFormat="1" applyFont="1" applyFill="1" applyBorder="1" applyAlignment="1">
      <alignment horizontal="justify" vertical="top"/>
    </xf>
    <xf numFmtId="0" fontId="9" fillId="0" borderId="0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2" fontId="0" fillId="0" borderId="0" xfId="0" applyNumberFormat="1" applyBorder="1"/>
    <xf numFmtId="0" fontId="8" fillId="8" borderId="56" xfId="0" applyFont="1" applyFill="1" applyBorder="1" applyProtection="1">
      <protection locked="0"/>
    </xf>
    <xf numFmtId="2" fontId="0" fillId="0" borderId="1" xfId="0" applyNumberFormat="1" applyBorder="1"/>
    <xf numFmtId="4" fontId="8" fillId="2" borderId="0" xfId="0" applyNumberFormat="1" applyFont="1" applyFill="1" applyBorder="1"/>
    <xf numFmtId="2" fontId="0" fillId="0" borderId="38" xfId="0" applyNumberFormat="1" applyFill="1" applyBorder="1"/>
    <xf numFmtId="2" fontId="0" fillId="0" borderId="13" xfId="0" applyNumberFormat="1" applyFill="1" applyBorder="1"/>
    <xf numFmtId="2" fontId="0" fillId="0" borderId="13" xfId="0" applyNumberFormat="1" applyBorder="1"/>
    <xf numFmtId="2" fontId="5" fillId="0" borderId="13" xfId="0" applyNumberFormat="1" applyFont="1" applyBorder="1"/>
    <xf numFmtId="2" fontId="0" fillId="0" borderId="14" xfId="0" applyNumberFormat="1" applyBorder="1"/>
    <xf numFmtId="2" fontId="1" fillId="0" borderId="10" xfId="0" applyNumberFormat="1" applyFont="1" applyBorder="1"/>
    <xf numFmtId="0" fontId="5" fillId="0" borderId="16" xfId="0" applyFont="1" applyBorder="1"/>
    <xf numFmtId="4" fontId="8" fillId="0" borderId="50" xfId="2" applyNumberFormat="1" applyFont="1" applyFill="1" applyBorder="1" applyAlignment="1" applyProtection="1">
      <alignment horizontal="right"/>
      <protection locked="0"/>
    </xf>
    <xf numFmtId="4" fontId="8" fillId="0" borderId="21" xfId="0" applyNumberFormat="1" applyFont="1" applyFill="1" applyBorder="1"/>
    <xf numFmtId="4" fontId="8" fillId="0" borderId="50" xfId="0" applyNumberFormat="1" applyFont="1" applyFill="1" applyBorder="1" applyAlignment="1" applyProtection="1">
      <alignment horizontal="right"/>
      <protection locked="0"/>
    </xf>
    <xf numFmtId="2" fontId="0" fillId="0" borderId="58" xfId="0" applyNumberFormat="1" applyBorder="1"/>
    <xf numFmtId="164" fontId="0" fillId="0" borderId="0" xfId="1" applyNumberFormat="1" applyFont="1"/>
    <xf numFmtId="165" fontId="0" fillId="0" borderId="0" xfId="0" applyNumberFormat="1"/>
    <xf numFmtId="0" fontId="5" fillId="0" borderId="43" xfId="0" applyFont="1" applyBorder="1"/>
    <xf numFmtId="0" fontId="6" fillId="0" borderId="43" xfId="0" applyFont="1" applyBorder="1"/>
    <xf numFmtId="4" fontId="18" fillId="0" borderId="50" xfId="0" applyNumberFormat="1" applyFont="1" applyFill="1" applyBorder="1" applyAlignment="1">
      <alignment horizontal="right"/>
    </xf>
    <xf numFmtId="4" fontId="18" fillId="0" borderId="4" xfId="0" applyNumberFormat="1" applyFont="1" applyFill="1" applyBorder="1" applyAlignment="1">
      <alignment horizontal="right"/>
    </xf>
    <xf numFmtId="4" fontId="18" fillId="8" borderId="50" xfId="2" applyNumberFormat="1" applyFont="1" applyFill="1" applyBorder="1" applyAlignment="1" applyProtection="1">
      <alignment horizontal="right"/>
      <protection locked="0"/>
    </xf>
    <xf numFmtId="4" fontId="18" fillId="8" borderId="50" xfId="0" applyNumberFormat="1" applyFont="1" applyFill="1" applyBorder="1" applyAlignment="1" applyProtection="1">
      <alignment horizontal="right"/>
      <protection locked="0"/>
    </xf>
    <xf numFmtId="4" fontId="18" fillId="10" borderId="21" xfId="0" applyNumberFormat="1" applyFont="1" applyFill="1" applyBorder="1" applyAlignment="1">
      <alignment horizontal="right"/>
    </xf>
    <xf numFmtId="4" fontId="18" fillId="10" borderId="59" xfId="0" quotePrefix="1" applyNumberFormat="1" applyFont="1" applyFill="1" applyBorder="1" applyAlignment="1">
      <alignment horizontal="right"/>
    </xf>
    <xf numFmtId="0" fontId="0" fillId="0" borderId="78" xfId="0" applyBorder="1"/>
    <xf numFmtId="0" fontId="8" fillId="8" borderId="53" xfId="0" applyFont="1" applyFill="1" applyBorder="1" applyProtection="1">
      <protection locked="0"/>
    </xf>
    <xf numFmtId="0" fontId="2" fillId="0" borderId="57" xfId="0" applyFont="1" applyBorder="1"/>
    <xf numFmtId="0" fontId="2" fillId="0" borderId="19" xfId="0" applyFont="1" applyBorder="1"/>
    <xf numFmtId="0" fontId="2" fillId="0" borderId="0" xfId="0" applyFont="1" applyBorder="1"/>
    <xf numFmtId="0" fontId="1" fillId="0" borderId="7" xfId="0" applyFont="1" applyBorder="1"/>
    <xf numFmtId="0" fontId="2" fillId="0" borderId="11" xfId="0" applyFont="1" applyBorder="1"/>
    <xf numFmtId="0" fontId="2" fillId="0" borderId="78" xfId="0" applyFont="1" applyBorder="1"/>
    <xf numFmtId="0" fontId="2" fillId="0" borderId="16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20" xfId="0" applyFont="1" applyBorder="1"/>
    <xf numFmtId="0" fontId="2" fillId="0" borderId="17" xfId="0" applyFont="1" applyFill="1" applyBorder="1"/>
    <xf numFmtId="0" fontId="1" fillId="0" borderId="57" xfId="0" applyFont="1" applyBorder="1"/>
    <xf numFmtId="0" fontId="2" fillId="0" borderId="3" xfId="0" applyFont="1" applyBorder="1"/>
    <xf numFmtId="0" fontId="2" fillId="0" borderId="37" xfId="0" applyFont="1" applyBorder="1"/>
    <xf numFmtId="0" fontId="2" fillId="0" borderId="0" xfId="0" applyFont="1" applyFill="1" applyBorder="1"/>
    <xf numFmtId="2" fontId="0" fillId="0" borderId="79" xfId="0" applyNumberFormat="1" applyFill="1" applyBorder="1"/>
    <xf numFmtId="2" fontId="0" fillId="0" borderId="21" xfId="0" applyNumberFormat="1" applyFill="1" applyBorder="1"/>
    <xf numFmtId="0" fontId="2" fillId="0" borderId="80" xfId="0" applyFont="1" applyBorder="1"/>
    <xf numFmtId="0" fontId="2" fillId="0" borderId="3" xfId="0" applyFont="1" applyFill="1" applyBorder="1"/>
    <xf numFmtId="0" fontId="0" fillId="2" borderId="27" xfId="0" applyFill="1" applyBorder="1"/>
    <xf numFmtId="2" fontId="16" fillId="12" borderId="81" xfId="0" applyNumberFormat="1" applyFont="1" applyFill="1" applyBorder="1" applyAlignment="1"/>
    <xf numFmtId="2" fontId="16" fillId="12" borderId="82" xfId="0" applyNumberFormat="1" applyFont="1" applyFill="1" applyBorder="1" applyAlignment="1"/>
    <xf numFmtId="0" fontId="0" fillId="0" borderId="34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0" fillId="0" borderId="0" xfId="0" applyAlignment="1"/>
    <xf numFmtId="0" fontId="0" fillId="0" borderId="37" xfId="0" applyBorder="1" applyAlignment="1"/>
    <xf numFmtId="0" fontId="4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7" xfId="0" applyFont="1" applyBorder="1" applyAlignment="1">
      <alignment vertical="center"/>
    </xf>
    <xf numFmtId="0" fontId="10" fillId="0" borderId="70" xfId="0" applyFont="1" applyBorder="1" applyAlignment="1">
      <alignment vertical="center"/>
    </xf>
    <xf numFmtId="0" fontId="9" fillId="2" borderId="7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38" xfId="0" applyFont="1" applyBorder="1" applyAlignment="1">
      <alignment vertical="center"/>
    </xf>
    <xf numFmtId="0" fontId="9" fillId="8" borderId="49" xfId="0" applyFont="1" applyFill="1" applyBorder="1" applyAlignment="1" applyProtection="1">
      <alignment horizontal="left" vertical="top" wrapText="1"/>
      <protection locked="0"/>
    </xf>
    <xf numFmtId="0" fontId="9" fillId="8" borderId="39" xfId="0" applyFont="1" applyFill="1" applyBorder="1" applyAlignment="1" applyProtection="1">
      <alignment horizontal="left" vertical="top" wrapText="1"/>
      <protection locked="0"/>
    </xf>
    <xf numFmtId="0" fontId="9" fillId="8" borderId="39" xfId="0" applyFont="1" applyFill="1" applyBorder="1" applyAlignment="1" applyProtection="1">
      <protection locked="0"/>
    </xf>
    <xf numFmtId="0" fontId="9" fillId="8" borderId="72" xfId="0" applyFont="1" applyFill="1" applyBorder="1" applyAlignment="1" applyProtection="1">
      <protection locked="0"/>
    </xf>
    <xf numFmtId="0" fontId="9" fillId="8" borderId="73" xfId="0" applyFont="1" applyFill="1" applyBorder="1" applyAlignment="1" applyProtection="1">
      <protection locked="0"/>
    </xf>
    <xf numFmtId="0" fontId="9" fillId="8" borderId="0" xfId="0" applyFont="1" applyFill="1" applyBorder="1" applyAlignment="1" applyProtection="1">
      <protection locked="0"/>
    </xf>
    <xf numFmtId="0" fontId="9" fillId="8" borderId="60" xfId="0" applyFont="1" applyFill="1" applyBorder="1" applyAlignment="1" applyProtection="1">
      <protection locked="0"/>
    </xf>
    <xf numFmtId="0" fontId="9" fillId="0" borderId="49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9" fillId="8" borderId="1" xfId="0" applyFont="1" applyFill="1" applyBorder="1" applyAlignment="1" applyProtection="1">
      <protection locked="0"/>
    </xf>
    <xf numFmtId="2" fontId="14" fillId="8" borderId="61" xfId="0" applyNumberFormat="1" applyFont="1" applyFill="1" applyBorder="1" applyAlignment="1" applyProtection="1">
      <alignment horizontal="center"/>
      <protection locked="0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2" fontId="14" fillId="8" borderId="41" xfId="0" applyNumberFormat="1" applyFont="1" applyFill="1" applyBorder="1" applyAlignment="1" applyProtection="1">
      <alignment horizontal="center"/>
      <protection locked="0"/>
    </xf>
    <xf numFmtId="0" fontId="0" fillId="0" borderId="76" xfId="0" applyBorder="1" applyAlignment="1">
      <alignment horizontal="center"/>
    </xf>
    <xf numFmtId="0" fontId="0" fillId="0" borderId="77" xfId="0" applyBorder="1" applyAlignment="1">
      <alignment horizontal="center"/>
    </xf>
    <xf numFmtId="0" fontId="2" fillId="4" borderId="61" xfId="0" applyFont="1" applyFill="1" applyBorder="1" applyAlignment="1">
      <alignment wrapText="1"/>
    </xf>
    <xf numFmtId="0" fontId="0" fillId="4" borderId="62" xfId="0" applyFill="1" applyBorder="1" applyAlignment="1">
      <alignment wrapText="1"/>
    </xf>
    <xf numFmtId="0" fontId="0" fillId="4" borderId="63" xfId="0" applyFill="1" applyBorder="1" applyAlignment="1">
      <alignment wrapText="1"/>
    </xf>
    <xf numFmtId="0" fontId="9" fillId="11" borderId="75" xfId="0" applyFont="1" applyFill="1" applyBorder="1" applyAlignment="1">
      <alignment wrapText="1"/>
    </xf>
    <xf numFmtId="0" fontId="9" fillId="11" borderId="0" xfId="0" applyFont="1" applyFill="1" applyBorder="1" applyAlignment="1">
      <alignment wrapText="1"/>
    </xf>
    <xf numFmtId="0" fontId="1" fillId="11" borderId="0" xfId="0" applyFont="1" applyFill="1" applyAlignment="1">
      <alignment wrapText="1"/>
    </xf>
    <xf numFmtId="0" fontId="1" fillId="0" borderId="0" xfId="0" applyFont="1" applyAlignment="1"/>
    <xf numFmtId="0" fontId="0" fillId="4" borderId="61" xfId="0" applyFill="1" applyBorder="1" applyAlignment="1">
      <alignment wrapText="1"/>
    </xf>
    <xf numFmtId="0" fontId="4" fillId="4" borderId="0" xfId="0" applyFont="1" applyFill="1" applyBorder="1" applyAlignment="1"/>
    <xf numFmtId="0" fontId="4" fillId="4" borderId="38" xfId="0" applyFont="1" applyFill="1" applyBorder="1" applyAlignment="1"/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901700</xdr:colOff>
      <xdr:row>7</xdr:row>
      <xdr:rowOff>0</xdr:rowOff>
    </xdr:from>
    <xdr:to>
      <xdr:col>8</xdr:col>
      <xdr:colOff>1511300</xdr:colOff>
      <xdr:row>8</xdr:row>
      <xdr:rowOff>355600</xdr:rowOff>
    </xdr:to>
    <xdr:sp macro="" textlink="">
      <xdr:nvSpPr>
        <xdr:cNvPr id="9" name="Fumetto 3 8"/>
        <xdr:cNvSpPr/>
      </xdr:nvSpPr>
      <xdr:spPr bwMode="auto">
        <a:xfrm>
          <a:off x="9309100" y="2514600"/>
          <a:ext cx="1612900" cy="596900"/>
        </a:xfrm>
        <a:prstGeom prst="wedgeEllipseCallout">
          <a:avLst>
            <a:gd name="adj1" fmla="val -103199"/>
            <a:gd name="adj2" fmla="val -89536"/>
          </a:avLst>
        </a:prstGeom>
        <a:solidFill>
          <a:schemeClr val="tx1">
            <a:lumMod val="75000"/>
            <a:lumOff val="2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it-IT" sz="1100"/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660401</xdr:colOff>
      <xdr:row>2</xdr:row>
      <xdr:rowOff>321209</xdr:rowOff>
    </xdr:to>
    <xdr:pic>
      <xdr:nvPicPr>
        <xdr:cNvPr id="5" name="Immagine 4" descr="Circolo_AngeloNew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1016000" cy="1007009"/>
        </a:xfrm>
        <a:prstGeom prst="rect">
          <a:avLst/>
        </a:prstGeom>
      </xdr:spPr>
    </xdr:pic>
    <xdr:clientData/>
  </xdr:twoCellAnchor>
  <xdr:oneCellAnchor>
    <xdr:from>
      <xdr:col>3</xdr:col>
      <xdr:colOff>380586</xdr:colOff>
      <xdr:row>6</xdr:row>
      <xdr:rowOff>390769</xdr:rowOff>
    </xdr:from>
    <xdr:ext cx="2039878" cy="937629"/>
    <xdr:sp macro="" textlink="">
      <xdr:nvSpPr>
        <xdr:cNvPr id="6" name="Rettangolo 5"/>
        <xdr:cNvSpPr/>
      </xdr:nvSpPr>
      <xdr:spPr>
        <a:xfrm rot="20242351">
          <a:off x="5244686" y="2270369"/>
          <a:ext cx="2039878" cy="93762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</a:bodyPr>
        <a:lstStyle/>
        <a:p>
          <a:pPr algn="ctr"/>
          <a:endParaRPr lang="it-IT" sz="5400" b="1" cap="none" spc="0">
            <a:ln w="18000">
              <a:solidFill>
                <a:schemeClr val="accent2">
                  <a:satMod val="140000"/>
                </a:schemeClr>
              </a:solidFill>
              <a:prstDash val="solid"/>
              <a:miter lim="800000"/>
            </a:ln>
            <a:noFill/>
            <a:effectLst>
              <a:outerShdw blurRad="25500" dist="23000" dir="7020000" algn="tl">
                <a:srgbClr val="000000">
                  <a:alpha val="5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524781</xdr:colOff>
      <xdr:row>7</xdr:row>
      <xdr:rowOff>47029</xdr:rowOff>
    </xdr:from>
    <xdr:ext cx="1814456" cy="291234"/>
    <xdr:sp macro="" textlink="">
      <xdr:nvSpPr>
        <xdr:cNvPr id="8" name="Rettangolo 7"/>
        <xdr:cNvSpPr/>
      </xdr:nvSpPr>
      <xdr:spPr>
        <a:xfrm rot="983542">
          <a:off x="8932181" y="2561629"/>
          <a:ext cx="1814456" cy="291234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it-IT" sz="11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Black" pitchFamily="34" charset="0"/>
            </a:rPr>
            <a:t>Inviare all'indirizzo</a:t>
          </a:r>
        </a:p>
      </xdr:txBody>
    </xdr:sp>
    <xdr:clientData/>
  </xdr:oneCellAnchor>
  <xdr:twoCellAnchor>
    <xdr:from>
      <xdr:col>4</xdr:col>
      <xdr:colOff>431800</xdr:colOff>
      <xdr:row>62</xdr:row>
      <xdr:rowOff>177800</xdr:rowOff>
    </xdr:from>
    <xdr:to>
      <xdr:col>5</xdr:col>
      <xdr:colOff>457200</xdr:colOff>
      <xdr:row>64</xdr:row>
      <xdr:rowOff>228600</xdr:rowOff>
    </xdr:to>
    <xdr:cxnSp macro="">
      <xdr:nvCxnSpPr>
        <xdr:cNvPr id="11" name="Connettore 2 10"/>
        <xdr:cNvCxnSpPr/>
      </xdr:nvCxnSpPr>
      <xdr:spPr bwMode="auto">
        <a:xfrm rot="10800000" flipV="1">
          <a:off x="6273800" y="14935200"/>
          <a:ext cx="1143000" cy="698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546100</xdr:colOff>
      <xdr:row>62</xdr:row>
      <xdr:rowOff>165100</xdr:rowOff>
    </xdr:from>
    <xdr:to>
      <xdr:col>5</xdr:col>
      <xdr:colOff>546100</xdr:colOff>
      <xdr:row>65</xdr:row>
      <xdr:rowOff>165100</xdr:rowOff>
    </xdr:to>
    <xdr:cxnSp macro="">
      <xdr:nvCxnSpPr>
        <xdr:cNvPr id="12" name="Connettore 2 11"/>
        <xdr:cNvCxnSpPr/>
      </xdr:nvCxnSpPr>
      <xdr:spPr bwMode="auto">
        <a:xfrm rot="10800000" flipV="1">
          <a:off x="6388100" y="14922500"/>
          <a:ext cx="1117600" cy="10287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215900</xdr:colOff>
      <xdr:row>63</xdr:row>
      <xdr:rowOff>12700</xdr:rowOff>
    </xdr:from>
    <xdr:to>
      <xdr:col>5</xdr:col>
      <xdr:colOff>152400</xdr:colOff>
      <xdr:row>63</xdr:row>
      <xdr:rowOff>177800</xdr:rowOff>
    </xdr:to>
    <xdr:cxnSp macro="">
      <xdr:nvCxnSpPr>
        <xdr:cNvPr id="13" name="Connettore 2 12"/>
        <xdr:cNvCxnSpPr/>
      </xdr:nvCxnSpPr>
      <xdr:spPr bwMode="auto">
        <a:xfrm rot="10800000" flipV="1">
          <a:off x="6057900" y="15036800"/>
          <a:ext cx="1054100" cy="1651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tabSelected="1" topLeftCell="A39" zoomScale="75" workbookViewId="0">
      <selection activeCell="B64" sqref="B64"/>
    </sheetView>
  </sheetViews>
  <sheetFormatPr defaultRowHeight="12.75"/>
  <cols>
    <col min="1" max="1" width="5.28515625" customWidth="1"/>
    <col min="2" max="2" width="52" customWidth="1"/>
    <col min="3" max="3" width="15.5703125" style="9" bestFit="1" customWidth="1"/>
    <col min="4" max="4" width="14.5703125" style="9" customWidth="1"/>
    <col min="5" max="5" width="16.7109375" style="9" customWidth="1"/>
    <col min="7" max="7" width="12.5703125" style="9" customWidth="1"/>
    <col min="8" max="8" width="15" style="9" customWidth="1"/>
    <col min="9" max="9" width="25" style="10" customWidth="1"/>
  </cols>
  <sheetData>
    <row r="1" spans="1:9" ht="25.5" customHeight="1">
      <c r="A1" s="146" t="s">
        <v>83</v>
      </c>
      <c r="B1" s="147"/>
      <c r="C1" s="147"/>
      <c r="D1" s="147"/>
      <c r="E1" s="147"/>
      <c r="F1" s="147"/>
      <c r="G1" s="147"/>
      <c r="H1" s="59"/>
      <c r="I1" s="84" t="s">
        <v>40</v>
      </c>
    </row>
    <row r="2" spans="1:9" ht="27.75" customHeight="1" thickBot="1">
      <c r="A2" s="148"/>
      <c r="B2" s="148"/>
      <c r="C2" s="148"/>
      <c r="D2" s="148"/>
      <c r="E2" s="148"/>
      <c r="F2" s="148"/>
      <c r="G2" s="148"/>
      <c r="H2" s="60"/>
      <c r="I2" s="85"/>
    </row>
    <row r="3" spans="1:9" ht="25.5" customHeight="1" thickBot="1">
      <c r="A3" s="168" t="s">
        <v>36</v>
      </c>
      <c r="B3" s="169"/>
      <c r="C3" s="161" t="s">
        <v>17</v>
      </c>
      <c r="D3" s="162"/>
      <c r="E3" s="162"/>
      <c r="F3" s="163"/>
      <c r="G3" s="164"/>
      <c r="H3" s="87"/>
      <c r="I3" s="20" t="s">
        <v>27</v>
      </c>
    </row>
    <row r="4" spans="1:9" ht="35.25" customHeight="1" thickTop="1" thickBot="1">
      <c r="A4" s="170"/>
      <c r="B4" s="167"/>
      <c r="C4" s="165" t="s">
        <v>115</v>
      </c>
      <c r="D4" s="166"/>
      <c r="E4" s="166"/>
      <c r="F4" s="166"/>
      <c r="G4" s="167"/>
      <c r="H4" s="86"/>
      <c r="I4" s="112">
        <f>I61</f>
        <v>0</v>
      </c>
    </row>
    <row r="5" spans="1:9" ht="18.75">
      <c r="A5" s="155" t="s">
        <v>37</v>
      </c>
      <c r="B5" s="156"/>
      <c r="C5" s="156"/>
      <c r="D5" s="156"/>
      <c r="E5" s="156"/>
      <c r="F5" s="157"/>
      <c r="G5" s="157"/>
      <c r="H5" s="58"/>
      <c r="I5" s="40"/>
    </row>
    <row r="6" spans="1:9" ht="13.5" customHeight="1">
      <c r="A6" s="149" t="s">
        <v>84</v>
      </c>
      <c r="B6" s="150"/>
      <c r="C6" s="150"/>
      <c r="D6" s="150"/>
      <c r="E6" s="150"/>
      <c r="F6" s="150"/>
      <c r="G6" s="150"/>
      <c r="H6" s="150"/>
      <c r="I6" s="151"/>
    </row>
    <row r="7" spans="1:9" ht="49.5" customHeight="1" thickBot="1">
      <c r="A7" s="152"/>
      <c r="B7" s="153"/>
      <c r="C7" s="153"/>
      <c r="D7" s="153"/>
      <c r="E7" s="153"/>
      <c r="F7" s="153"/>
      <c r="G7" s="153"/>
      <c r="H7" s="153"/>
      <c r="I7" s="154"/>
    </row>
    <row r="8" spans="1:9" ht="18.75">
      <c r="A8" s="155" t="s">
        <v>38</v>
      </c>
      <c r="B8" s="156"/>
      <c r="C8" s="156"/>
      <c r="D8" s="156"/>
      <c r="E8" s="156"/>
      <c r="F8" s="157"/>
      <c r="G8" s="157"/>
      <c r="H8" s="58"/>
      <c r="I8" s="40"/>
    </row>
    <row r="9" spans="1:9" ht="36" customHeight="1" thickBot="1">
      <c r="A9" s="158" t="s">
        <v>39</v>
      </c>
      <c r="B9" s="159"/>
      <c r="C9" s="159"/>
      <c r="D9" s="159"/>
      <c r="E9" s="159"/>
      <c r="F9" s="159"/>
      <c r="G9" s="159"/>
      <c r="H9" s="159"/>
      <c r="I9" s="160"/>
    </row>
    <row r="10" spans="1:9" ht="54.75" customHeight="1" thickBot="1">
      <c r="A10" s="44" t="s">
        <v>0</v>
      </c>
      <c r="B10" s="42" t="s">
        <v>15</v>
      </c>
      <c r="C10" s="43" t="s">
        <v>18</v>
      </c>
      <c r="D10" s="43" t="s">
        <v>50</v>
      </c>
      <c r="E10" s="43" t="s">
        <v>49</v>
      </c>
      <c r="F10" s="41" t="s">
        <v>16</v>
      </c>
      <c r="G10" s="45" t="s">
        <v>51</v>
      </c>
      <c r="H10" s="45" t="s">
        <v>52</v>
      </c>
      <c r="I10" s="46" t="s">
        <v>53</v>
      </c>
    </row>
    <row r="11" spans="1:9" ht="21" customHeight="1" thickBot="1">
      <c r="A11" s="17" t="s">
        <v>30</v>
      </c>
      <c r="B11" s="18" t="s">
        <v>9</v>
      </c>
      <c r="C11" s="15"/>
      <c r="D11" s="61"/>
      <c r="E11" s="61"/>
      <c r="F11" s="54"/>
      <c r="G11" s="53"/>
      <c r="H11" s="65"/>
      <c r="I11" s="107">
        <f>SUM(G12:H12)</f>
        <v>0</v>
      </c>
    </row>
    <row r="12" spans="1:9" ht="21" customHeight="1" thickBot="1">
      <c r="A12" s="19" t="s">
        <v>1</v>
      </c>
      <c r="B12" s="21" t="s">
        <v>19</v>
      </c>
      <c r="C12" s="38">
        <v>5.5</v>
      </c>
      <c r="D12" s="62">
        <v>0.5</v>
      </c>
      <c r="E12" s="62">
        <f>SUM(C12:D12)</f>
        <v>6</v>
      </c>
      <c r="F12" s="47">
        <v>0</v>
      </c>
      <c r="G12" s="37">
        <f>C12*F12</f>
        <v>0</v>
      </c>
      <c r="H12" s="66">
        <f>D12*F12</f>
        <v>0</v>
      </c>
      <c r="I12" s="30"/>
    </row>
    <row r="13" spans="1:9" ht="21" customHeight="1" thickBot="1">
      <c r="A13" s="11" t="s">
        <v>2</v>
      </c>
      <c r="B13" s="12" t="s">
        <v>14</v>
      </c>
      <c r="C13" s="8"/>
      <c r="D13" s="4"/>
      <c r="E13" s="4"/>
      <c r="F13" s="39"/>
      <c r="G13" s="4"/>
      <c r="H13" s="4"/>
      <c r="I13" s="107">
        <f>SUM(G14:H14)+SUM(G15:H15)</f>
        <v>0</v>
      </c>
    </row>
    <row r="14" spans="1:9" ht="21" customHeight="1">
      <c r="A14" s="16" t="s">
        <v>3</v>
      </c>
      <c r="B14" s="2" t="s">
        <v>23</v>
      </c>
      <c r="C14" s="6">
        <v>25</v>
      </c>
      <c r="D14" s="63">
        <v>1</v>
      </c>
      <c r="E14" s="63">
        <f>SUM(C14:D14)</f>
        <v>26</v>
      </c>
      <c r="F14" s="50">
        <v>0</v>
      </c>
      <c r="G14" s="72">
        <f>C14*F14</f>
        <v>0</v>
      </c>
      <c r="H14" s="69">
        <f>D14*F14</f>
        <v>0</v>
      </c>
      <c r="I14" s="32"/>
    </row>
    <row r="15" spans="1:9" ht="21" customHeight="1" thickBot="1">
      <c r="A15" s="113" t="s">
        <v>31</v>
      </c>
      <c r="B15" s="2" t="s">
        <v>22</v>
      </c>
      <c r="C15" s="6">
        <v>30</v>
      </c>
      <c r="D15" s="63">
        <v>1</v>
      </c>
      <c r="E15" s="63">
        <v>31</v>
      </c>
      <c r="F15" s="114">
        <v>0</v>
      </c>
      <c r="G15" s="72">
        <f>C15*F15</f>
        <v>0</v>
      </c>
      <c r="H15" s="69">
        <f>D15*F15</f>
        <v>0</v>
      </c>
      <c r="I15" s="32"/>
    </row>
    <row r="16" spans="1:9" ht="17.100000000000001" customHeight="1" thickBot="1">
      <c r="A16" s="11" t="s">
        <v>32</v>
      </c>
      <c r="B16" s="12" t="s">
        <v>43</v>
      </c>
      <c r="C16" s="8"/>
      <c r="D16" s="4"/>
      <c r="E16" s="4"/>
      <c r="F16" s="39"/>
      <c r="G16" s="4"/>
      <c r="H16" s="4"/>
      <c r="I16" s="107">
        <f>SUM(G17:H17)+SUM(G19:H19)+SUM(G18:H18)</f>
        <v>0</v>
      </c>
    </row>
    <row r="17" spans="1:9" ht="17.100000000000001" customHeight="1">
      <c r="A17" s="26" t="s">
        <v>4</v>
      </c>
      <c r="B17" s="117" t="s">
        <v>90</v>
      </c>
      <c r="C17" s="7">
        <v>24</v>
      </c>
      <c r="D17" s="64">
        <v>1</v>
      </c>
      <c r="E17" s="63">
        <f>SUM(C17:D17)</f>
        <v>25</v>
      </c>
      <c r="F17" s="50">
        <v>0</v>
      </c>
      <c r="G17" s="72">
        <f>C17*F17</f>
        <v>0</v>
      </c>
      <c r="H17" s="69">
        <f>D17*F17</f>
        <v>0</v>
      </c>
      <c r="I17" s="31"/>
    </row>
    <row r="18" spans="1:9" ht="17.100000000000001" customHeight="1">
      <c r="A18" s="115" t="s">
        <v>33</v>
      </c>
      <c r="B18" s="2" t="s">
        <v>20</v>
      </c>
      <c r="C18" s="7">
        <v>37</v>
      </c>
      <c r="D18" s="64">
        <v>1</v>
      </c>
      <c r="E18" s="63">
        <f>SUM(C18:D18)</f>
        <v>38</v>
      </c>
      <c r="F18" s="89">
        <v>0</v>
      </c>
      <c r="G18" s="72">
        <f>C18*F18</f>
        <v>0</v>
      </c>
      <c r="H18" s="69">
        <f>D18*F18</f>
        <v>0</v>
      </c>
      <c r="I18" s="31"/>
    </row>
    <row r="19" spans="1:9" ht="17.100000000000001" customHeight="1" thickBot="1">
      <c r="A19" s="116" t="s">
        <v>89</v>
      </c>
      <c r="B19" t="s">
        <v>21</v>
      </c>
      <c r="C19" s="6">
        <v>7.5</v>
      </c>
      <c r="D19" s="63">
        <v>0.5</v>
      </c>
      <c r="E19" s="63">
        <f>SUM(C19:D19)</f>
        <v>8</v>
      </c>
      <c r="F19" s="52">
        <v>0</v>
      </c>
      <c r="G19" s="73">
        <f>C19*F19</f>
        <v>0</v>
      </c>
      <c r="H19" s="37">
        <f>D19*F19</f>
        <v>0</v>
      </c>
      <c r="I19" s="32"/>
    </row>
    <row r="20" spans="1:9" ht="17.100000000000001" customHeight="1" thickBot="1">
      <c r="A20" s="118" t="s">
        <v>91</v>
      </c>
      <c r="B20" s="12" t="s">
        <v>92</v>
      </c>
      <c r="C20" s="8"/>
      <c r="D20" s="4"/>
      <c r="E20" s="4"/>
      <c r="F20" s="39"/>
      <c r="G20" s="4"/>
      <c r="H20" s="4"/>
      <c r="I20" s="107">
        <f>SUM(G21:H21)+SUM(G22:H22)</f>
        <v>0</v>
      </c>
    </row>
    <row r="21" spans="1:9" ht="17.100000000000001" customHeight="1">
      <c r="A21" s="119" t="s">
        <v>95</v>
      </c>
      <c r="B21" s="117" t="s">
        <v>93</v>
      </c>
      <c r="C21" s="6">
        <v>28</v>
      </c>
      <c r="D21" s="63">
        <v>1</v>
      </c>
      <c r="E21" s="63">
        <f>SUM(C21:D21)</f>
        <v>29</v>
      </c>
      <c r="F21" s="50">
        <v>0</v>
      </c>
      <c r="G21" s="72">
        <f>C21*F21</f>
        <v>0</v>
      </c>
      <c r="H21" s="69">
        <f>D21*F21</f>
        <v>0</v>
      </c>
      <c r="I21" s="32"/>
    </row>
    <row r="22" spans="1:9" ht="17.100000000000001" customHeight="1" thickBot="1">
      <c r="A22" s="120" t="s">
        <v>96</v>
      </c>
      <c r="B22" s="117" t="s">
        <v>94</v>
      </c>
      <c r="C22" s="6">
        <v>8</v>
      </c>
      <c r="D22" s="63">
        <v>0.5</v>
      </c>
      <c r="E22" s="63">
        <f>SUM(C22:D22)</f>
        <v>8.5</v>
      </c>
      <c r="F22" s="114">
        <v>0</v>
      </c>
      <c r="G22" s="72">
        <f>C22*F22</f>
        <v>0</v>
      </c>
      <c r="H22" s="69">
        <f>D22*F22</f>
        <v>0</v>
      </c>
      <c r="I22" s="32"/>
    </row>
    <row r="23" spans="1:9" ht="17.100000000000001" customHeight="1">
      <c r="A23" s="28" t="s">
        <v>5</v>
      </c>
      <c r="B23" s="22" t="s">
        <v>97</v>
      </c>
      <c r="C23" s="56"/>
      <c r="D23" s="65"/>
      <c r="E23" s="65"/>
      <c r="F23" s="55"/>
      <c r="G23" s="53"/>
      <c r="H23" s="65"/>
      <c r="I23" s="107">
        <f>SUM(G24:H24)</f>
        <v>0</v>
      </c>
    </row>
    <row r="24" spans="1:9" ht="17.100000000000001" customHeight="1" thickBot="1">
      <c r="A24" s="27" t="s">
        <v>8</v>
      </c>
      <c r="B24" s="121" t="s">
        <v>98</v>
      </c>
      <c r="C24" s="38">
        <v>13.9</v>
      </c>
      <c r="D24" s="66">
        <v>0.4</v>
      </c>
      <c r="E24" s="63">
        <f>SUM(C24:D24)</f>
        <v>14.3</v>
      </c>
      <c r="F24" s="52">
        <v>0</v>
      </c>
      <c r="G24" s="37">
        <f>C24*F24</f>
        <v>0</v>
      </c>
      <c r="H24" s="66">
        <f>D24*F24</f>
        <v>0</v>
      </c>
      <c r="I24" s="30"/>
    </row>
    <row r="25" spans="1:9" ht="17.100000000000001" customHeight="1">
      <c r="A25" s="79" t="s">
        <v>6</v>
      </c>
      <c r="B25" s="80" t="s">
        <v>113</v>
      </c>
      <c r="C25" s="93"/>
      <c r="D25" s="94"/>
      <c r="E25" s="95"/>
      <c r="F25" s="89"/>
      <c r="G25" s="90"/>
      <c r="H25" s="88"/>
      <c r="I25" s="108">
        <f>SUM(G26:G28)+SUM(H26:H28)</f>
        <v>0</v>
      </c>
    </row>
    <row r="26" spans="1:9" ht="17.100000000000001" customHeight="1">
      <c r="A26" s="122" t="s">
        <v>13</v>
      </c>
      <c r="B26" s="1" t="s">
        <v>56</v>
      </c>
      <c r="C26" s="92">
        <v>4.95</v>
      </c>
      <c r="D26" s="64">
        <v>0.25</v>
      </c>
      <c r="E26" s="63">
        <f>SUM(C26:D26)</f>
        <v>5.2</v>
      </c>
      <c r="F26" s="51">
        <v>0</v>
      </c>
      <c r="G26" s="74">
        <f>C26*F26</f>
        <v>0</v>
      </c>
      <c r="H26" s="75">
        <f>D26*F26</f>
        <v>0</v>
      </c>
      <c r="I26" s="91"/>
    </row>
    <row r="27" spans="1:9" ht="17.100000000000001" customHeight="1">
      <c r="A27" s="123" t="s">
        <v>54</v>
      </c>
      <c r="B27" s="1" t="s">
        <v>57</v>
      </c>
      <c r="C27" s="92">
        <v>9.625</v>
      </c>
      <c r="D27" s="64">
        <v>0.37</v>
      </c>
      <c r="E27" s="63">
        <f>SUM(C27:D27)</f>
        <v>9.9949999999999992</v>
      </c>
      <c r="F27" s="51">
        <v>0</v>
      </c>
      <c r="G27" s="74">
        <f>C27*F27</f>
        <v>0</v>
      </c>
      <c r="H27" s="75">
        <f>D27*F27</f>
        <v>0</v>
      </c>
      <c r="I27" s="91"/>
    </row>
    <row r="28" spans="1:9" ht="17.100000000000001" customHeight="1" thickBot="1">
      <c r="A28" s="123" t="s">
        <v>55</v>
      </c>
      <c r="B28" s="49" t="s">
        <v>58</v>
      </c>
      <c r="C28" s="92">
        <v>9.9</v>
      </c>
      <c r="D28" s="64">
        <v>0.4</v>
      </c>
      <c r="E28" s="63">
        <f>SUM(C28:D28)</f>
        <v>10.3</v>
      </c>
      <c r="F28" s="51">
        <v>0</v>
      </c>
      <c r="G28" s="76">
        <f>C28*F28</f>
        <v>0</v>
      </c>
      <c r="H28" s="77">
        <f>D28*F28</f>
        <v>0</v>
      </c>
      <c r="I28" s="91"/>
    </row>
    <row r="29" spans="1:9" ht="17.100000000000001" customHeight="1">
      <c r="A29" s="29" t="s">
        <v>28</v>
      </c>
      <c r="B29" s="13" t="s">
        <v>24</v>
      </c>
      <c r="C29" s="5"/>
      <c r="D29" s="67"/>
      <c r="E29" s="83"/>
      <c r="F29" s="55"/>
      <c r="G29" s="53"/>
      <c r="H29" s="65"/>
      <c r="I29" s="107">
        <f>SUM(G30:H30)</f>
        <v>0</v>
      </c>
    </row>
    <row r="30" spans="1:9" ht="17.100000000000001" customHeight="1" thickBot="1">
      <c r="A30" s="116" t="s">
        <v>74</v>
      </c>
      <c r="B30" s="14" t="s">
        <v>25</v>
      </c>
      <c r="C30" s="9">
        <v>4.18</v>
      </c>
      <c r="D30" s="68">
        <v>0.32</v>
      </c>
      <c r="E30" s="63">
        <f>SUM(C30:D30)</f>
        <v>4.5</v>
      </c>
      <c r="F30" s="51">
        <v>0</v>
      </c>
      <c r="G30" s="74">
        <f>C30*F30</f>
        <v>0</v>
      </c>
      <c r="H30" s="75">
        <f>D30*F30</f>
        <v>0</v>
      </c>
      <c r="I30" s="30"/>
    </row>
    <row r="31" spans="1:9" ht="17.100000000000001" customHeight="1">
      <c r="A31" s="29" t="s">
        <v>10</v>
      </c>
      <c r="B31" s="22" t="s">
        <v>26</v>
      </c>
      <c r="C31" s="56"/>
      <c r="D31" s="65"/>
      <c r="E31" s="65"/>
      <c r="F31" s="55"/>
      <c r="G31" s="4"/>
      <c r="H31" s="4"/>
      <c r="I31" s="108">
        <f>SUM(G32:G38)+SUM(H32:H38)</f>
        <v>0</v>
      </c>
    </row>
    <row r="32" spans="1:9" ht="17.100000000000001" customHeight="1">
      <c r="A32" s="124" t="s">
        <v>11</v>
      </c>
      <c r="B32" s="125" t="s">
        <v>105</v>
      </c>
      <c r="C32" s="130">
        <v>2.35</v>
      </c>
      <c r="D32" s="68">
        <v>0.15</v>
      </c>
      <c r="E32" s="63">
        <f t="shared" ref="E32:E38" si="0">SUM(C32:D32)</f>
        <v>2.5</v>
      </c>
      <c r="F32" s="51">
        <v>0</v>
      </c>
      <c r="G32" s="74">
        <f t="shared" ref="G32:G38" si="1">C32*F32</f>
        <v>0</v>
      </c>
      <c r="H32" s="75">
        <f t="shared" ref="H32:H38" si="2">D32*F32</f>
        <v>0</v>
      </c>
      <c r="I32" s="70"/>
    </row>
    <row r="33" spans="1:9" ht="17.100000000000001" customHeight="1">
      <c r="A33" s="124" t="s">
        <v>99</v>
      </c>
      <c r="B33" s="125" t="s">
        <v>104</v>
      </c>
      <c r="C33" s="130">
        <v>2.35</v>
      </c>
      <c r="D33" s="68">
        <v>0.15</v>
      </c>
      <c r="E33" s="63">
        <f t="shared" si="0"/>
        <v>2.5</v>
      </c>
      <c r="F33" s="51">
        <v>0</v>
      </c>
      <c r="G33" s="74">
        <f t="shared" si="1"/>
        <v>0</v>
      </c>
      <c r="H33" s="75">
        <f t="shared" si="2"/>
        <v>0</v>
      </c>
      <c r="I33" s="71"/>
    </row>
    <row r="34" spans="1:9" ht="17.100000000000001" customHeight="1">
      <c r="A34" s="124" t="s">
        <v>100</v>
      </c>
      <c r="B34" s="24" t="s">
        <v>45</v>
      </c>
      <c r="C34" s="130">
        <v>8.58</v>
      </c>
      <c r="D34" s="68">
        <v>0.42</v>
      </c>
      <c r="E34" s="63">
        <f t="shared" si="0"/>
        <v>9</v>
      </c>
      <c r="F34" s="51">
        <v>0</v>
      </c>
      <c r="G34" s="74">
        <f t="shared" si="1"/>
        <v>0</v>
      </c>
      <c r="H34" s="75">
        <f t="shared" si="2"/>
        <v>0</v>
      </c>
      <c r="I34" s="71"/>
    </row>
    <row r="35" spans="1:9" ht="17.100000000000001" customHeight="1">
      <c r="A35" s="124" t="s">
        <v>101</v>
      </c>
      <c r="B35" s="125" t="s">
        <v>107</v>
      </c>
      <c r="C35" s="130">
        <v>4.2699999999999996</v>
      </c>
      <c r="D35" s="68">
        <v>0.23</v>
      </c>
      <c r="E35" s="63">
        <f t="shared" si="0"/>
        <v>4.5</v>
      </c>
      <c r="F35" s="51">
        <v>0</v>
      </c>
      <c r="G35" s="74">
        <f t="shared" si="1"/>
        <v>0</v>
      </c>
      <c r="H35" s="75">
        <f t="shared" si="2"/>
        <v>0</v>
      </c>
      <c r="I35" s="71"/>
    </row>
    <row r="36" spans="1:9" ht="17.100000000000001" customHeight="1">
      <c r="A36" s="124" t="s">
        <v>102</v>
      </c>
      <c r="B36" s="24" t="s">
        <v>46</v>
      </c>
      <c r="C36" s="130">
        <v>4.32</v>
      </c>
      <c r="D36" s="68">
        <v>0.18</v>
      </c>
      <c r="E36" s="63">
        <f t="shared" si="0"/>
        <v>4.5</v>
      </c>
      <c r="F36" s="51">
        <v>0</v>
      </c>
      <c r="G36" s="74">
        <f t="shared" si="1"/>
        <v>0</v>
      </c>
      <c r="H36" s="75">
        <f t="shared" si="2"/>
        <v>0</v>
      </c>
      <c r="I36" s="71"/>
    </row>
    <row r="37" spans="1:9" ht="17.100000000000001" customHeight="1">
      <c r="A37" s="124" t="s">
        <v>103</v>
      </c>
      <c r="B37" s="24" t="s">
        <v>47</v>
      </c>
      <c r="C37" s="130">
        <v>3.68</v>
      </c>
      <c r="D37" s="68">
        <v>0.32</v>
      </c>
      <c r="E37" s="63">
        <f t="shared" si="0"/>
        <v>4</v>
      </c>
      <c r="F37" s="51">
        <v>0</v>
      </c>
      <c r="G37" s="74">
        <f t="shared" si="1"/>
        <v>0</v>
      </c>
      <c r="H37" s="75">
        <f t="shared" si="2"/>
        <v>0</v>
      </c>
      <c r="I37" s="71"/>
    </row>
    <row r="38" spans="1:9" ht="17.100000000000001" customHeight="1" thickBot="1">
      <c r="A38" s="116" t="s">
        <v>106</v>
      </c>
      <c r="B38" s="23" t="s">
        <v>48</v>
      </c>
      <c r="C38" s="131">
        <v>3.68</v>
      </c>
      <c r="D38" s="82">
        <v>0.32</v>
      </c>
      <c r="E38" s="63">
        <f t="shared" si="0"/>
        <v>4</v>
      </c>
      <c r="F38" s="51">
        <v>0</v>
      </c>
      <c r="G38" s="76">
        <f t="shared" si="1"/>
        <v>0</v>
      </c>
      <c r="H38" s="77">
        <f t="shared" si="2"/>
        <v>0</v>
      </c>
      <c r="I38" s="78"/>
    </row>
    <row r="39" spans="1:9" ht="17.100000000000001" customHeight="1">
      <c r="A39" s="29" t="s">
        <v>108</v>
      </c>
      <c r="B39" s="22" t="s">
        <v>60</v>
      </c>
      <c r="C39" s="15"/>
      <c r="D39" s="137"/>
      <c r="E39" s="138"/>
      <c r="F39" s="99"/>
      <c r="G39" s="145" t="s">
        <v>132</v>
      </c>
      <c r="H39" s="142"/>
      <c r="I39" s="109">
        <v>0</v>
      </c>
    </row>
    <row r="40" spans="1:9" ht="17.100000000000001" customHeight="1" thickBot="1">
      <c r="A40" s="116" t="s">
        <v>109</v>
      </c>
      <c r="B40" s="23" t="s">
        <v>68</v>
      </c>
      <c r="C40" s="96"/>
      <c r="D40" s="139"/>
      <c r="E40" s="140"/>
      <c r="F40" s="100"/>
      <c r="G40" s="143"/>
      <c r="H40" s="144"/>
      <c r="I40" s="30"/>
    </row>
    <row r="41" spans="1:9" ht="17.100000000000001" customHeight="1">
      <c r="A41" s="126" t="s">
        <v>59</v>
      </c>
      <c r="B41" s="22" t="s">
        <v>110</v>
      </c>
      <c r="C41" s="15"/>
      <c r="D41" s="137"/>
      <c r="E41" s="138"/>
      <c r="F41" s="99"/>
      <c r="G41" s="145" t="s">
        <v>131</v>
      </c>
      <c r="H41" s="142"/>
      <c r="I41" s="109">
        <v>0</v>
      </c>
    </row>
    <row r="42" spans="1:9" ht="17.100000000000001" customHeight="1" thickBot="1">
      <c r="A42" s="115" t="s">
        <v>61</v>
      </c>
      <c r="B42" s="121" t="s">
        <v>65</v>
      </c>
      <c r="C42" s="96"/>
      <c r="D42" s="139"/>
      <c r="E42" s="140"/>
      <c r="F42" s="100"/>
      <c r="G42" s="143"/>
      <c r="H42" s="144"/>
      <c r="I42" s="30"/>
    </row>
    <row r="43" spans="1:9" ht="17.100000000000001" customHeight="1">
      <c r="A43" s="29" t="s">
        <v>62</v>
      </c>
      <c r="B43" s="22" t="s">
        <v>63</v>
      </c>
      <c r="C43" s="97"/>
      <c r="D43" s="137"/>
      <c r="E43" s="138"/>
      <c r="F43" s="101"/>
      <c r="G43" s="145" t="s">
        <v>130</v>
      </c>
      <c r="H43" s="142"/>
      <c r="I43" s="110">
        <v>0</v>
      </c>
    </row>
    <row r="44" spans="1:9" ht="17.100000000000001" customHeight="1" thickBot="1">
      <c r="A44" s="116" t="s">
        <v>64</v>
      </c>
      <c r="B44" s="98" t="s">
        <v>65</v>
      </c>
      <c r="C44" s="96"/>
      <c r="D44" s="139"/>
      <c r="E44" s="140"/>
      <c r="F44" s="100"/>
      <c r="G44" s="143"/>
      <c r="H44" s="144"/>
      <c r="I44" s="30"/>
    </row>
    <row r="45" spans="1:9" ht="17.100000000000001" customHeight="1">
      <c r="A45" s="115" t="s">
        <v>116</v>
      </c>
      <c r="B45" s="22" t="s">
        <v>118</v>
      </c>
      <c r="C45" s="97"/>
      <c r="D45" s="137"/>
      <c r="E45" s="138"/>
      <c r="F45" s="101"/>
      <c r="G45" s="145" t="s">
        <v>129</v>
      </c>
      <c r="H45" s="142"/>
      <c r="I45" s="110">
        <v>0</v>
      </c>
    </row>
    <row r="46" spans="1:9" ht="17.100000000000001" customHeight="1" thickBot="1">
      <c r="A46" s="115" t="s">
        <v>117</v>
      </c>
      <c r="B46" s="98" t="s">
        <v>65</v>
      </c>
      <c r="C46" s="96"/>
      <c r="D46" s="139"/>
      <c r="E46" s="140"/>
      <c r="F46" s="100"/>
      <c r="G46" s="143"/>
      <c r="H46" s="144"/>
      <c r="I46" s="30"/>
    </row>
    <row r="47" spans="1:9" ht="17.100000000000001" customHeight="1">
      <c r="A47" s="132" t="s">
        <v>66</v>
      </c>
      <c r="B47" s="106" t="s">
        <v>72</v>
      </c>
      <c r="C47" s="15"/>
      <c r="D47" s="137"/>
      <c r="E47" s="138"/>
      <c r="F47" s="99"/>
      <c r="G47" s="145" t="s">
        <v>128</v>
      </c>
      <c r="H47" s="142"/>
      <c r="I47" s="109">
        <v>0</v>
      </c>
    </row>
    <row r="48" spans="1:9" ht="17.100000000000001" customHeight="1" thickBot="1">
      <c r="A48" s="115" t="s">
        <v>67</v>
      </c>
      <c r="B48" s="105" t="s">
        <v>73</v>
      </c>
      <c r="C48" s="96"/>
      <c r="D48" s="139"/>
      <c r="E48" s="140"/>
      <c r="F48" s="100"/>
      <c r="G48" s="143"/>
      <c r="H48" s="144"/>
      <c r="I48" s="30"/>
    </row>
    <row r="49" spans="1:9" ht="17.100000000000001" customHeight="1">
      <c r="A49" s="29" t="s">
        <v>75</v>
      </c>
      <c r="B49" s="22" t="s">
        <v>69</v>
      </c>
      <c r="C49" s="102"/>
      <c r="D49" s="137"/>
      <c r="E49" s="138"/>
      <c r="F49" s="99"/>
      <c r="G49" s="141" t="s">
        <v>127</v>
      </c>
      <c r="H49" s="142"/>
      <c r="I49" s="109">
        <v>0</v>
      </c>
    </row>
    <row r="50" spans="1:9" ht="17.100000000000001" customHeight="1" thickBot="1">
      <c r="A50" s="116" t="s">
        <v>76</v>
      </c>
      <c r="B50" s="98" t="s">
        <v>65</v>
      </c>
      <c r="C50" s="102"/>
      <c r="D50" s="139"/>
      <c r="E50" s="140"/>
      <c r="F50" s="100"/>
      <c r="G50" s="143"/>
      <c r="H50" s="144"/>
      <c r="I50" s="30"/>
    </row>
    <row r="51" spans="1:9" ht="17.100000000000001" customHeight="1">
      <c r="A51" s="127" t="s">
        <v>77</v>
      </c>
      <c r="B51" s="22" t="s">
        <v>70</v>
      </c>
      <c r="C51" s="15"/>
      <c r="D51" s="137"/>
      <c r="E51" s="138"/>
      <c r="F51" s="99"/>
      <c r="G51" s="141" t="s">
        <v>126</v>
      </c>
      <c r="H51" s="142"/>
      <c r="I51" s="109">
        <v>0</v>
      </c>
    </row>
    <row r="52" spans="1:9" ht="17.100000000000001" customHeight="1" thickBot="1">
      <c r="A52" s="128" t="s">
        <v>78</v>
      </c>
      <c r="B52" s="23" t="s">
        <v>65</v>
      </c>
      <c r="C52" s="96"/>
      <c r="D52" s="139"/>
      <c r="E52" s="140"/>
      <c r="F52" s="100"/>
      <c r="G52" s="143"/>
      <c r="H52" s="144"/>
      <c r="I52" s="30"/>
    </row>
    <row r="53" spans="1:9" ht="17.100000000000001" customHeight="1">
      <c r="A53" s="129" t="s">
        <v>79</v>
      </c>
      <c r="B53" s="22" t="s">
        <v>71</v>
      </c>
      <c r="C53" s="97"/>
      <c r="D53" s="137"/>
      <c r="E53" s="138"/>
      <c r="F53" s="99"/>
      <c r="G53" s="141" t="s">
        <v>125</v>
      </c>
      <c r="H53" s="142"/>
      <c r="I53" s="109">
        <v>0</v>
      </c>
    </row>
    <row r="54" spans="1:9" ht="17.100000000000001" customHeight="1" thickBot="1">
      <c r="A54" s="129" t="s">
        <v>80</v>
      </c>
      <c r="B54" s="98" t="s">
        <v>65</v>
      </c>
      <c r="C54" s="96"/>
      <c r="D54" s="139"/>
      <c r="E54" s="140"/>
      <c r="F54" s="100"/>
      <c r="G54" s="143"/>
      <c r="H54" s="144"/>
      <c r="I54" s="30"/>
    </row>
    <row r="55" spans="1:9" ht="17.100000000000001" customHeight="1">
      <c r="A55" s="133" t="s">
        <v>81</v>
      </c>
      <c r="B55" s="22" t="s">
        <v>111</v>
      </c>
      <c r="C55" s="97"/>
      <c r="D55" s="137"/>
      <c r="E55" s="138"/>
      <c r="F55" s="99"/>
      <c r="G55" s="141" t="s">
        <v>124</v>
      </c>
      <c r="H55" s="142"/>
      <c r="I55" s="109">
        <v>0</v>
      </c>
    </row>
    <row r="56" spans="1:9" ht="17.100000000000001" customHeight="1" thickBot="1">
      <c r="A56" s="129" t="s">
        <v>82</v>
      </c>
      <c r="B56" s="98" t="s">
        <v>65</v>
      </c>
      <c r="C56" s="96"/>
      <c r="D56" s="139"/>
      <c r="E56" s="140"/>
      <c r="F56" s="100"/>
      <c r="G56" s="143"/>
      <c r="H56" s="144"/>
      <c r="I56" s="30"/>
    </row>
    <row r="57" spans="1:9" ht="17.100000000000001" customHeight="1">
      <c r="A57" s="133" t="s">
        <v>41</v>
      </c>
      <c r="B57" s="22" t="s">
        <v>112</v>
      </c>
      <c r="C57" s="97"/>
      <c r="D57" s="137"/>
      <c r="E57" s="138"/>
      <c r="F57" s="99"/>
      <c r="G57" s="141" t="s">
        <v>123</v>
      </c>
      <c r="H57" s="142"/>
      <c r="I57" s="109">
        <v>0</v>
      </c>
    </row>
    <row r="58" spans="1:9" ht="17.100000000000001" customHeight="1" thickBot="1">
      <c r="A58" s="129" t="s">
        <v>42</v>
      </c>
      <c r="B58" s="98" t="s">
        <v>65</v>
      </c>
      <c r="C58" s="96"/>
      <c r="D58" s="139"/>
      <c r="E58" s="140"/>
      <c r="F58" s="100"/>
      <c r="G58" s="143"/>
      <c r="H58" s="144"/>
      <c r="I58" s="30"/>
    </row>
    <row r="59" spans="1:9" ht="17.100000000000001" customHeight="1">
      <c r="A59" s="133" t="s">
        <v>119</v>
      </c>
      <c r="B59" s="22" t="s">
        <v>121</v>
      </c>
      <c r="C59" s="97"/>
      <c r="D59" s="137"/>
      <c r="E59" s="138"/>
      <c r="F59" s="99"/>
      <c r="G59" s="141" t="s">
        <v>122</v>
      </c>
      <c r="H59" s="142"/>
      <c r="I59" s="109">
        <v>0</v>
      </c>
    </row>
    <row r="60" spans="1:9" ht="17.100000000000001" customHeight="1" thickBot="1">
      <c r="A60" s="129" t="s">
        <v>120</v>
      </c>
      <c r="B60" s="98" t="s">
        <v>65</v>
      </c>
      <c r="C60" s="96"/>
      <c r="D60" s="139"/>
      <c r="E60" s="140"/>
      <c r="F60" s="100"/>
      <c r="G60" s="143"/>
      <c r="H60" s="144"/>
      <c r="I60" s="30"/>
    </row>
    <row r="61" spans="1:9" ht="31.5" customHeight="1" thickBot="1">
      <c r="A61" s="134"/>
      <c r="B61" s="81" t="s">
        <v>35</v>
      </c>
      <c r="C61" s="34"/>
      <c r="D61" s="34"/>
      <c r="E61" s="34"/>
      <c r="F61" s="33"/>
      <c r="G61" s="135"/>
      <c r="H61" s="136"/>
      <c r="I61" s="111">
        <f>SUM(I11:I60)</f>
        <v>0</v>
      </c>
    </row>
    <row r="62" spans="1:9" ht="20.25" customHeight="1" thickBot="1">
      <c r="A62" s="3" t="s">
        <v>7</v>
      </c>
      <c r="B62" s="185" t="s">
        <v>29</v>
      </c>
      <c r="C62" s="185"/>
      <c r="D62" s="185"/>
      <c r="E62" s="185"/>
      <c r="F62" s="185"/>
      <c r="G62" s="186"/>
      <c r="H62" s="57"/>
      <c r="I62" s="10">
        <f>G61+H61-I61</f>
        <v>0</v>
      </c>
    </row>
    <row r="63" spans="1:9" ht="21" customHeight="1" thickBot="1">
      <c r="A63" s="25"/>
      <c r="B63" s="180" t="s">
        <v>114</v>
      </c>
      <c r="C63" s="181"/>
      <c r="D63" s="181"/>
      <c r="E63" s="181"/>
      <c r="F63" s="181"/>
      <c r="G63" s="181"/>
      <c r="H63" s="182"/>
      <c r="I63" s="183"/>
    </row>
    <row r="64" spans="1:9" ht="30" customHeight="1" thickTop="1" thickBot="1">
      <c r="B64" s="35" t="s">
        <v>85</v>
      </c>
      <c r="C64" s="174"/>
      <c r="D64" s="175"/>
      <c r="E64" s="176"/>
      <c r="F64" s="177" t="s">
        <v>133</v>
      </c>
      <c r="G64" s="178"/>
      <c r="H64" s="178"/>
      <c r="I64" s="179"/>
    </row>
    <row r="65" spans="1:10" ht="30" customHeight="1" thickTop="1" thickBot="1">
      <c r="B65" s="36" t="s">
        <v>86</v>
      </c>
      <c r="C65" s="171"/>
      <c r="D65" s="172"/>
      <c r="E65" s="173"/>
      <c r="F65" s="184" t="s">
        <v>34</v>
      </c>
      <c r="G65" s="178"/>
      <c r="H65" s="178"/>
      <c r="I65" s="179"/>
    </row>
    <row r="66" spans="1:10" ht="30" customHeight="1" thickTop="1" thickBot="1">
      <c r="B66" s="36" t="s">
        <v>87</v>
      </c>
      <c r="C66" s="171"/>
      <c r="D66" s="172"/>
      <c r="E66" s="173"/>
      <c r="F66" s="177" t="s">
        <v>88</v>
      </c>
      <c r="G66" s="178"/>
      <c r="H66" s="178"/>
      <c r="I66" s="179"/>
    </row>
    <row r="67" spans="1:10" ht="28.5" customHeight="1" thickTop="1" thickBot="1">
      <c r="A67" t="s">
        <v>12</v>
      </c>
      <c r="B67" s="171"/>
      <c r="C67" s="172"/>
      <c r="D67" s="173"/>
      <c r="G67" s="48" t="s">
        <v>44</v>
      </c>
      <c r="H67" s="171"/>
      <c r="I67" s="172"/>
      <c r="J67" s="173"/>
    </row>
    <row r="68" spans="1:10" ht="13.5" thickTop="1"/>
    <row r="72" spans="1:10">
      <c r="E72" s="103"/>
      <c r="G72" s="104"/>
    </row>
    <row r="73" spans="1:10">
      <c r="E73" s="103"/>
      <c r="G73" s="104"/>
    </row>
    <row r="74" spans="1:10">
      <c r="E74" s="104"/>
      <c r="G74" s="104"/>
    </row>
    <row r="75" spans="1:10">
      <c r="G75" s="104"/>
    </row>
    <row r="76" spans="1:10">
      <c r="E76" s="104"/>
      <c r="G76" s="104"/>
    </row>
    <row r="77" spans="1:10">
      <c r="G77" s="104"/>
    </row>
    <row r="78" spans="1:10">
      <c r="G78" s="104"/>
    </row>
    <row r="79" spans="1:10">
      <c r="G79" s="104"/>
    </row>
  </sheetData>
  <sheetProtection password="DF1B" sheet="1" objects="1" scenarios="1"/>
  <protectedRanges>
    <protectedRange sqref="A4 C3:E4 I2 F12 F24:F28 F32:F38 F30 F14:F15 F17:F19 F21:F22" name="intervallo 1"/>
    <protectedRange sqref="I1 C64:E66 B67:D67 H67:J67" name="Intervallo2"/>
    <protectedRange sqref="F49 F39 F43 I49 I39 I43 F51 I51 F57 I57 F47 I47 F41 I41 F53 I53 F55 I55 F45 I45 F59 I59" name="intervallo 1_1"/>
  </protectedRanges>
  <mergeCells count="42">
    <mergeCell ref="B63:I63"/>
    <mergeCell ref="F65:I65"/>
    <mergeCell ref="F64:I64"/>
    <mergeCell ref="B62:G62"/>
    <mergeCell ref="D57:E58"/>
    <mergeCell ref="G57:H58"/>
    <mergeCell ref="B67:D67"/>
    <mergeCell ref="H67:J67"/>
    <mergeCell ref="C64:E64"/>
    <mergeCell ref="C65:E65"/>
    <mergeCell ref="C66:E66"/>
    <mergeCell ref="F66:I66"/>
    <mergeCell ref="D59:E60"/>
    <mergeCell ref="A1:G2"/>
    <mergeCell ref="A6:I7"/>
    <mergeCell ref="A8:G8"/>
    <mergeCell ref="A9:I9"/>
    <mergeCell ref="A5:G5"/>
    <mergeCell ref="C3:G3"/>
    <mergeCell ref="C4:G4"/>
    <mergeCell ref="A3:B3"/>
    <mergeCell ref="A4:B4"/>
    <mergeCell ref="G59:H60"/>
    <mergeCell ref="G41:H42"/>
    <mergeCell ref="D55:E56"/>
    <mergeCell ref="G55:H56"/>
    <mergeCell ref="G61:H61"/>
    <mergeCell ref="D53:E54"/>
    <mergeCell ref="G53:H54"/>
    <mergeCell ref="D51:E52"/>
    <mergeCell ref="D39:E40"/>
    <mergeCell ref="D43:E44"/>
    <mergeCell ref="D49:E50"/>
    <mergeCell ref="G39:H40"/>
    <mergeCell ref="G43:H44"/>
    <mergeCell ref="D47:E48"/>
    <mergeCell ref="G47:H48"/>
    <mergeCell ref="G51:H52"/>
    <mergeCell ref="D45:E46"/>
    <mergeCell ref="G45:H46"/>
    <mergeCell ref="G49:H50"/>
    <mergeCell ref="D41:E42"/>
  </mergeCells>
  <phoneticPr fontId="7" type="noConversion"/>
  <printOptions gridLines="1" gridLinesSet="0"/>
  <pageMargins left="0.31496062992125984" right="0.27559055118110237" top="0.70866141732283472" bottom="0.19685039370078741" header="0.39370078740157483" footer="0.23622047244094491"/>
  <pageSetup paperSize="9" scale="57" orientation="portrait" horizontalDpi="180" verticalDpi="180" r:id="rId1"/>
  <headerFooter alignWithMargins="0">
    <oddHeader>&amp;L&amp;"Arial,Grassetto"&amp;14MODULO RIEPILOGATIVO &amp;"Arial Baltic,Grassetto"&amp;11da restituire entro il 15 novembre 2012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Natale 2011</vt:lpstr>
      <vt:lpstr>'Natale 2011'!Area_stampa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Busato Paolo</dc:creator>
  <cp:lastModifiedBy>circolo</cp:lastModifiedBy>
  <cp:lastPrinted>2012-10-24T10:49:38Z</cp:lastPrinted>
  <dcterms:created xsi:type="dcterms:W3CDTF">2000-11-07T07:52:38Z</dcterms:created>
  <dcterms:modified xsi:type="dcterms:W3CDTF">2012-10-24T10:49:57Z</dcterms:modified>
</cp:coreProperties>
</file>